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8633059-CFB6-4647-BB8B-5790B17082F4}" xr6:coauthVersionLast="47" xr6:coauthVersionMax="47" xr10:uidLastSave="{00000000-0000-0000-0000-000000000000}"/>
  <bookViews>
    <workbookView xWindow="-120" yWindow="-120" windowWidth="29040" windowHeight="15840" xr2:uid="{A35976E2-801D-47CA-B2EF-75B3A1F040FD}"/>
  </bookViews>
  <sheets>
    <sheet name="BS pt import 16" sheetId="1" r:id="rId1"/>
    <sheet name="Income Statement" sheetId="2" r:id="rId2"/>
  </sheets>
  <definedNames>
    <definedName name="_xlnm.Database">#REF!</definedName>
    <definedName name="_xlnm.Print_Area" localSheetId="0">'BS pt import 16'!$A$1:$D$52</definedName>
    <definedName name="_xlnm.Print_Area" localSheetId="1">'Income Statement'!$A$1:$D$77</definedName>
  </definedName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3" i="1"/>
  <c r="D48" i="2"/>
  <c r="D43" i="2"/>
  <c r="D60" i="2" l="1"/>
  <c r="D66" i="2"/>
  <c r="D65" i="2"/>
  <c r="D64" i="2"/>
  <c r="D20" i="2"/>
  <c r="D15" i="2"/>
  <c r="D13" i="2"/>
  <c r="D33" i="2"/>
  <c r="D32" i="2"/>
  <c r="D47" i="2"/>
  <c r="D52" i="2"/>
  <c r="D56" i="2"/>
  <c r="D9" i="2" l="1"/>
  <c r="D10" i="2"/>
  <c r="D18" i="2"/>
  <c r="D19" i="2"/>
  <c r="D23" i="2"/>
  <c r="D24" i="2"/>
  <c r="D25" i="2"/>
  <c r="D26" i="2"/>
  <c r="D27" i="2"/>
  <c r="D29" i="2"/>
  <c r="D30" i="2"/>
  <c r="D36" i="2"/>
  <c r="D38" i="2"/>
  <c r="D50" i="2"/>
  <c r="D55" i="2"/>
  <c r="D58" i="2"/>
  <c r="D28" i="1" l="1"/>
  <c r="D9" i="1" l="1"/>
  <c r="D8" i="1" l="1"/>
  <c r="D22" i="2" l="1"/>
  <c r="D28" i="2"/>
  <c r="D31" i="2"/>
  <c r="D34" i="2"/>
  <c r="D37" i="2"/>
  <c r="D51" i="2"/>
  <c r="D67" i="2"/>
  <c r="D68" i="2"/>
  <c r="D69" i="2"/>
  <c r="D70" i="2"/>
  <c r="D71" i="2"/>
  <c r="D72" i="2"/>
  <c r="D75" i="2"/>
  <c r="D77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52" i="1"/>
  <c r="B82" i="2" l="1"/>
  <c r="B80" i="2" l="1"/>
  <c r="B83" i="2"/>
</calcChain>
</file>

<file path=xl/sharedStrings.xml><?xml version="1.0" encoding="utf-8"?>
<sst xmlns="http://schemas.openxmlformats.org/spreadsheetml/2006/main" count="171" uniqueCount="121">
  <si>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</si>
  <si>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</si>
  <si>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</si>
  <si>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</si>
  <si>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</si>
  <si>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</si>
  <si>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</si>
  <si>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</si>
  <si>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</si>
  <si>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</si>
  <si>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</si>
  <si>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</si>
  <si>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</si>
  <si>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</si>
  <si>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</si>
  <si>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</si>
  <si>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</si>
  <si>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</si>
  <si>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</si>
  <si>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</si>
  <si>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</si>
  <si>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</si>
  <si>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</si>
  <si>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</si>
  <si>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</si>
  <si>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</si>
  <si>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</si>
  <si>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</si>
  <si>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</si>
  <si>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</si>
  <si>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</si>
  <si>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</si>
  <si>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</si>
  <si>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</si>
  <si>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</si>
  <si>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</si>
  <si>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</si>
  <si>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</si>
  <si>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</si>
  <si>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</si>
  <si>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</si>
  <si>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</si>
  <si>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</si>
  <si>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</si>
  <si>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</si>
  <si>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</si>
  <si>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</si>
  <si>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</si>
  <si>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</si>
  <si>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</si>
  <si>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</si>
  <si>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</si>
  <si>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</si>
  <si>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</si>
  <si>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</si>
  <si>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</si>
  <si>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</si>
  <si>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</si>
  <si>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</si>
  <si>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</si>
  <si>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</si>
  <si>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</si>
  <si>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</si>
  <si>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</si>
  <si>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</si>
  <si>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</si>
  <si>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</si>
  <si>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</si>
  <si>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</si>
  <si>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</si>
  <si>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</si>
  <si>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</si>
  <si>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</si>
  <si>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</si>
  <si>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</si>
  <si>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</si>
  <si>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</si>
  <si>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</si>
  <si>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</si>
  <si>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</si>
  <si>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</si>
  <si>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</si>
  <si>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</si>
  <si>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</si>
  <si>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</si>
  <si>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</si>
  <si>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</si>
  <si>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</si>
  <si>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</si>
  <si>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</si>
  <si>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</si>
  <si>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</si>
  <si>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</si>
  <si>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</si>
  <si>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</si>
  <si>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</si>
  <si>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</si>
  <si>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</si>
  <si>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</si>
  <si>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</si>
  <si>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</si>
  <si>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-</t>
  </si>
  <si>
    <t>DATORII: SUMELE CARE TREBUIE PLĂTITE ÎNTR-O PERIOADĂ DE PÂNĂ LA UN AN</t>
  </si>
  <si>
    <t>DATORII:SUMELE CARE TREBUIE PLATITE INTR-O PERIOADA MAI MARE DE UN AN</t>
  </si>
  <si>
    <t>PROVIZIOANE</t>
  </si>
  <si>
    <t xml:space="preserve">Venituri aferente costului producţiei în curs de execuţie </t>
  </si>
  <si>
    <t xml:space="preserve">    31/12/2023</t>
  </si>
  <si>
    <t xml:space="preserve">                             -  </t>
  </si>
  <si>
    <t xml:space="preserve">                            -  </t>
  </si>
  <si>
    <t>încheiat la 31 Martie 2024</t>
  </si>
  <si>
    <t xml:space="preserve">    31/03/2024</t>
  </si>
  <si>
    <t xml:space="preserve">    31/03/2023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</si>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</sst>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</numFmts>
  <fonts count="4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9"/>
      <color rgb="FF000000"/>
      <name val="Verdan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u/>
      <sz val="8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" borderId="0" applyNumberFormat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9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4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0" fontId="6" fillId="2" borderId="0" xfId="0" applyFont="1" applyFill="1" applyAlignment="1">
      <alignment vertical="center" wrapText="1"/>
    </xf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10" fontId="6" fillId="2" borderId="0" xfId="0" applyNumberFormat="1" applyFont="1" applyFill="1" applyAlignment="1">
      <alignment vertical="center"/>
    </xf>
    <xf numFmtId="165" fontId="3" fillId="0" borderId="0" xfId="155" applyNumberFormat="1" applyFont="1" applyFill="1"/>
    <xf numFmtId="165" fontId="6" fillId="2" borderId="0" xfId="155" applyNumberFormat="1" applyFont="1" applyFill="1"/>
    <xf numFmtId="165" fontId="3" fillId="0" borderId="0" xfId="155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0" fontId="35" fillId="0" borderId="0" xfId="0" applyFont="1" applyAlignment="1">
      <alignment horizontal="right" vertical="top" wrapText="1"/>
    </xf>
    <xf numFmtId="0" fontId="35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65" fontId="3" fillId="0" borderId="0" xfId="107" applyNumberFormat="1" applyFont="1" applyFill="1"/>
    <xf numFmtId="165" fontId="3" fillId="2" borderId="0" xfId="107" applyNumberFormat="1" applyFont="1" applyFill="1"/>
    <xf numFmtId="165" fontId="37" fillId="2" borderId="0" xfId="107" applyNumberFormat="1" applyFont="1" applyFill="1" applyAlignment="1">
      <alignment vertical="center"/>
    </xf>
    <xf numFmtId="165" fontId="39" fillId="2" borderId="0" xfId="107" applyNumberFormat="1" applyFont="1" applyFill="1" applyAlignment="1">
      <alignment vertical="center"/>
    </xf>
    <xf numFmtId="165" fontId="36" fillId="0" borderId="0" xfId="107" applyNumberFormat="1" applyFont="1" applyFill="1" applyAlignment="1">
      <alignment vertical="center"/>
    </xf>
    <xf numFmtId="165" fontId="38" fillId="0" borderId="0" xfId="107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65" fontId="6" fillId="2" borderId="0" xfId="107" applyNumberFormat="1" applyFont="1" applyFill="1"/>
    <xf numFmtId="0" fontId="12" fillId="2" borderId="0" xfId="0" applyFont="1" applyFill="1" applyAlignment="1">
      <alignment horizontal="right" wrapText="1"/>
    </xf>
    <xf numFmtId="0" fontId="10" fillId="0" borderId="0" xfId="0" applyFont="1" applyAlignment="1">
      <alignment horizontal="center" vertical="center"/>
    </xf>
  </cellXfs>
  <cellStyles count="172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10" xfId="167" xr:uid="{AB7B049C-9C91-4309-9386-3D9A85848CBF}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2 2 5" xfId="169" xr:uid="{A527906A-05DA-4372-A523-01A8C9E64180}"/>
    <cellStyle name="Comma 2 2 2 6" xfId="171" xr:uid="{30B40A36-D5CC-470E-A87F-2CE9A3BD24C8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7 6" xfId="168" xr:uid="{797CEEC8-5211-4108-BD5B-A0115D3CEAA3}"/>
    <cellStyle name="Comma 7 7" xfId="170" xr:uid="{BEA9802C-7631-47D8-8BB0-DFFE1E2BEC84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Hyperlink 2" xfId="166" xr:uid="{68CD2D30-DCB6-4F96-92D9-213B05621C08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4"/>
  <sheetViews>
    <sheetView showGridLines="0" tabSelected="1" zoomScale="110" zoomScaleNormal="110" workbookViewId="0">
      <selection activeCell="A17" sqref="A17"/>
    </sheetView>
  </sheetViews>
  <sheetFormatPr defaultColWidth="9.33203125" defaultRowHeight="11.25" x14ac:dyDescent="0.2"/>
  <cols>
    <col min="1" max="1" width="57.83203125" style="11" customWidth="1"/>
    <col min="2" max="2" width="19.1640625" customWidth="1"/>
    <col min="3" max="3" width="16.6640625" customWidth="1"/>
    <col min="4" max="4" width="10.5" style="6" customWidth="1"/>
    <col min="5" max="5" width="12.1640625" customWidth="1"/>
    <col min="6" max="6" width="13.1640625" customWidth="1"/>
    <col min="7" max="7" width="11.5" style="4" customWidth="1"/>
    <col min="8" max="8" width="11.33203125" style="4" customWidth="1"/>
  </cols>
  <sheetData>
    <row r="1" spans="1:8" ht="15" x14ac:dyDescent="0.2">
      <c r="A1" s="65" t="s">
        <v>92</v>
      </c>
      <c r="B1" s="65"/>
      <c r="C1" s="65"/>
      <c r="D1" s="65"/>
    </row>
    <row r="2" spans="1:8" ht="15" x14ac:dyDescent="0.2">
      <c r="A2" s="65" t="s">
        <v>93</v>
      </c>
      <c r="B2" s="65"/>
      <c r="C2" s="65"/>
      <c r="D2" s="65"/>
    </row>
    <row r="3" spans="1:8" ht="15" x14ac:dyDescent="0.2">
      <c r="A3" s="65" t="s">
        <v>109</v>
      </c>
      <c r="B3" s="65"/>
      <c r="C3" s="65"/>
      <c r="D3" s="65"/>
    </row>
    <row r="4" spans="1:8" ht="15" x14ac:dyDescent="0.2">
      <c r="A4" s="65" t="s">
        <v>94</v>
      </c>
      <c r="B4" s="65"/>
      <c r="C4" s="65"/>
      <c r="D4" s="65"/>
    </row>
    <row r="5" spans="1:8" ht="15" x14ac:dyDescent="0.25">
      <c r="A5" s="10"/>
      <c r="D5" s="21"/>
    </row>
    <row r="6" spans="1:8" s="53" customFormat="1" ht="13.5" customHeight="1" x14ac:dyDescent="0.15">
      <c r="A6" s="51"/>
      <c r="B6" s="48" t="s">
        <v>110</v>
      </c>
      <c r="C6" s="64" t="s">
        <v>106</v>
      </c>
      <c r="D6" s="52" t="s">
        <v>95</v>
      </c>
      <c r="G6" s="54"/>
      <c r="H6" s="54"/>
    </row>
    <row r="7" spans="1:8" s="2" customFormat="1" ht="15" customHeight="1" x14ac:dyDescent="0.15">
      <c r="A7" s="1"/>
      <c r="B7" s="50"/>
      <c r="C7" s="49"/>
      <c r="D7" s="25"/>
      <c r="G7" s="26"/>
      <c r="H7" s="26"/>
    </row>
    <row r="8" spans="1:8" x14ac:dyDescent="0.2">
      <c r="A8" s="11" t="s">
        <v>11</v>
      </c>
      <c r="B8" s="55">
        <v>6311563.0999999996</v>
      </c>
      <c r="C8" s="45">
        <v>6786357</v>
      </c>
      <c r="D8" s="32">
        <f>(B8-C8)/C8</f>
        <v>-6.9963000767569464E-2</v>
      </c>
      <c r="E8" s="3"/>
      <c r="F8" s="3"/>
    </row>
    <row r="9" spans="1:8" x14ac:dyDescent="0.2">
      <c r="A9" s="11" t="s">
        <v>12</v>
      </c>
      <c r="B9" s="55">
        <v>207168084.34730738</v>
      </c>
      <c r="C9" s="45">
        <v>205300332</v>
      </c>
      <c r="D9" s="32">
        <f>(B9-C9)/C9</f>
        <v>9.0976586794189115E-3</v>
      </c>
      <c r="E9" s="3"/>
      <c r="F9" s="3"/>
    </row>
    <row r="10" spans="1:8" x14ac:dyDescent="0.2">
      <c r="A10" s="11" t="s">
        <v>13</v>
      </c>
      <c r="B10" s="55">
        <v>54369.519999995828</v>
      </c>
      <c r="C10" s="45">
        <v>54369</v>
      </c>
      <c r="D10" s="32">
        <f t="shared" ref="D10:D52" si="0">(B10-C10)/C10</f>
        <v>9.5642736822026316E-6</v>
      </c>
      <c r="E10" s="3"/>
      <c r="F10" s="3"/>
    </row>
    <row r="11" spans="1:8" s="6" customFormat="1" x14ac:dyDescent="0.2">
      <c r="A11" s="27" t="s">
        <v>0</v>
      </c>
      <c r="B11" s="63">
        <v>213534016.96730739</v>
      </c>
      <c r="C11" s="46">
        <v>212141058</v>
      </c>
      <c r="D11" s="33">
        <f t="shared" si="0"/>
        <v>6.5661922328462642E-3</v>
      </c>
      <c r="E11" s="7"/>
      <c r="F11" s="7"/>
      <c r="G11" s="36"/>
      <c r="H11" s="36"/>
    </row>
    <row r="12" spans="1:8" x14ac:dyDescent="0.2">
      <c r="A12" s="11" t="s">
        <v>14</v>
      </c>
      <c r="B12" s="55">
        <v>64137105.956745364</v>
      </c>
      <c r="C12" s="45">
        <v>57700705</v>
      </c>
      <c r="D12" s="32">
        <f t="shared" si="0"/>
        <v>0.11154804706017654</v>
      </c>
      <c r="E12" s="3"/>
      <c r="F12" s="3"/>
    </row>
    <row r="13" spans="1:8" x14ac:dyDescent="0.2">
      <c r="A13" s="11" t="s">
        <v>15</v>
      </c>
      <c r="B13" s="55">
        <v>32863159.383534223</v>
      </c>
      <c r="C13" s="45">
        <v>34905208</v>
      </c>
      <c r="D13" s="32">
        <f t="shared" si="0"/>
        <v>-5.8502691531469378E-2</v>
      </c>
      <c r="E13" s="3"/>
      <c r="F13" s="3"/>
    </row>
    <row r="14" spans="1:8" x14ac:dyDescent="0.2">
      <c r="A14" s="11" t="s">
        <v>16</v>
      </c>
      <c r="B14" s="55">
        <v>0</v>
      </c>
      <c r="C14" s="45" t="s">
        <v>107</v>
      </c>
      <c r="D14" s="32" t="s">
        <v>101</v>
      </c>
      <c r="E14" s="3"/>
      <c r="F14" s="3"/>
    </row>
    <row r="15" spans="1:8" x14ac:dyDescent="0.2">
      <c r="A15" s="11" t="s">
        <v>17</v>
      </c>
      <c r="B15" s="55">
        <v>3027704</v>
      </c>
      <c r="C15" s="45">
        <v>1756693</v>
      </c>
      <c r="D15" s="32">
        <f t="shared" si="0"/>
        <v>0.72352482761643611</v>
      </c>
      <c r="E15" s="3"/>
      <c r="F15" s="3"/>
    </row>
    <row r="16" spans="1:8" s="6" customFormat="1" x14ac:dyDescent="0.2">
      <c r="A16" s="27" t="s">
        <v>1</v>
      </c>
      <c r="B16" s="63">
        <v>100027969.34027958</v>
      </c>
      <c r="C16" s="46">
        <v>94362606</v>
      </c>
      <c r="D16" s="33">
        <f t="shared" si="0"/>
        <v>6.0038224678529747E-2</v>
      </c>
      <c r="E16" s="7"/>
      <c r="F16" s="7"/>
      <c r="G16" s="36"/>
      <c r="H16" s="36"/>
    </row>
    <row r="17" spans="1:8" s="6" customFormat="1" x14ac:dyDescent="0.2">
      <c r="A17" s="27" t="s">
        <v>96</v>
      </c>
      <c r="B17" s="63">
        <v>2820633</v>
      </c>
      <c r="C17" s="46">
        <v>1441310</v>
      </c>
      <c r="D17" s="33">
        <f t="shared" si="0"/>
        <v>0.9569925970124401</v>
      </c>
      <c r="E17" s="7"/>
      <c r="F17" s="7"/>
      <c r="G17" s="36"/>
      <c r="H17" s="36"/>
    </row>
    <row r="18" spans="1:8" x14ac:dyDescent="0.2">
      <c r="A18" s="12" t="s">
        <v>18</v>
      </c>
      <c r="B18" s="55">
        <v>1230318</v>
      </c>
      <c r="C18" s="45">
        <v>711980</v>
      </c>
      <c r="D18" s="32">
        <f t="shared" si="0"/>
        <v>0.72802325908031129</v>
      </c>
      <c r="E18" s="3"/>
      <c r="F18" s="3"/>
    </row>
    <row r="19" spans="1:8" x14ac:dyDescent="0.2">
      <c r="A19" s="12" t="s">
        <v>19</v>
      </c>
      <c r="B19" s="55">
        <v>1590315</v>
      </c>
      <c r="C19" s="45">
        <v>729330</v>
      </c>
      <c r="D19" s="32">
        <f t="shared" si="0"/>
        <v>1.1805149932129488</v>
      </c>
      <c r="E19" s="3"/>
      <c r="F19" s="3"/>
    </row>
    <row r="20" spans="1:8" s="31" customFormat="1" ht="22.5" x14ac:dyDescent="0.2">
      <c r="A20" s="28" t="s">
        <v>102</v>
      </c>
      <c r="B20" s="55">
        <v>77111558.346861005</v>
      </c>
      <c r="C20" s="47">
        <v>76397539</v>
      </c>
      <c r="D20" s="34">
        <f t="shared" si="0"/>
        <v>9.3461040264792416E-3</v>
      </c>
      <c r="E20" s="29"/>
      <c r="F20" s="29"/>
      <c r="G20" s="30"/>
      <c r="H20" s="30"/>
    </row>
    <row r="21" spans="1:8" s="6" customFormat="1" x14ac:dyDescent="0.2">
      <c r="A21" s="27" t="s">
        <v>97</v>
      </c>
      <c r="B21" s="63">
        <v>24007472.993418574</v>
      </c>
      <c r="C21" s="46">
        <v>18394323</v>
      </c>
      <c r="D21" s="33">
        <f t="shared" si="0"/>
        <v>0.30515665041972867</v>
      </c>
      <c r="E21" s="7"/>
      <c r="F21" s="7"/>
      <c r="G21" s="36"/>
      <c r="H21" s="36"/>
    </row>
    <row r="22" spans="1:8" s="6" customFormat="1" x14ac:dyDescent="0.2">
      <c r="A22" s="27" t="s">
        <v>98</v>
      </c>
      <c r="B22" s="63">
        <v>239131804.96072596</v>
      </c>
      <c r="C22" s="46">
        <v>231264711</v>
      </c>
      <c r="D22" s="33">
        <f t="shared" si="0"/>
        <v>3.4017701735419389E-2</v>
      </c>
      <c r="E22" s="7"/>
      <c r="F22" s="7"/>
      <c r="G22" s="36"/>
      <c r="H22" s="36"/>
    </row>
    <row r="23" spans="1:8" s="31" customFormat="1" ht="22.5" x14ac:dyDescent="0.2">
      <c r="A23" s="28" t="s">
        <v>103</v>
      </c>
      <c r="B23" s="55">
        <v>95924935.238399997</v>
      </c>
      <c r="C23" s="47">
        <v>95954744</v>
      </c>
      <c r="D23" s="34">
        <f t="shared" si="0"/>
        <v>-3.1065438098613077E-4</v>
      </c>
      <c r="E23" s="29"/>
      <c r="F23" s="29"/>
      <c r="G23" s="30"/>
      <c r="H23" s="30"/>
    </row>
    <row r="24" spans="1:8" x14ac:dyDescent="0.2">
      <c r="A24" s="11" t="s">
        <v>104</v>
      </c>
      <c r="B24" s="55">
        <v>151345</v>
      </c>
      <c r="C24" s="45">
        <v>385892</v>
      </c>
      <c r="D24" s="32">
        <f t="shared" si="0"/>
        <v>-0.60780477439283531</v>
      </c>
      <c r="E24" s="3"/>
      <c r="F24" s="3"/>
    </row>
    <row r="25" spans="1:8" s="6" customFormat="1" x14ac:dyDescent="0.2">
      <c r="A25" s="27" t="s">
        <v>99</v>
      </c>
      <c r="B25" s="63">
        <v>1832188</v>
      </c>
      <c r="C25" s="46">
        <v>1867001</v>
      </c>
      <c r="D25" s="33">
        <f t="shared" si="0"/>
        <v>-1.8646481710507923E-2</v>
      </c>
      <c r="E25" s="7"/>
      <c r="F25" s="7"/>
      <c r="G25" s="36"/>
      <c r="H25" s="36"/>
    </row>
    <row r="26" spans="1:8" s="6" customFormat="1" x14ac:dyDescent="0.2">
      <c r="A26" s="27" t="s">
        <v>20</v>
      </c>
      <c r="B26" s="63">
        <v>1832188</v>
      </c>
      <c r="C26" s="46">
        <v>1867001</v>
      </c>
      <c r="D26" s="33">
        <f t="shared" si="0"/>
        <v>-1.8646481710507923E-2</v>
      </c>
      <c r="E26" s="7"/>
      <c r="F26" s="7"/>
      <c r="G26" s="36"/>
      <c r="H26" s="36"/>
    </row>
    <row r="27" spans="1:8" x14ac:dyDescent="0.2">
      <c r="A27" s="12" t="s">
        <v>18</v>
      </c>
      <c r="B27" s="55">
        <v>139256</v>
      </c>
      <c r="C27" s="45">
        <v>282724</v>
      </c>
      <c r="D27" s="32">
        <f t="shared" si="0"/>
        <v>-0.50744896082398383</v>
      </c>
      <c r="E27" s="3"/>
      <c r="F27" s="3"/>
    </row>
    <row r="28" spans="1:8" x14ac:dyDescent="0.2">
      <c r="A28" s="12" t="s">
        <v>19</v>
      </c>
      <c r="B28" s="55">
        <v>1692932</v>
      </c>
      <c r="C28" s="45">
        <v>1584277</v>
      </c>
      <c r="D28" s="32">
        <f t="shared" si="0"/>
        <v>6.8583334858739978E-2</v>
      </c>
      <c r="E28" s="3"/>
      <c r="F28" s="3"/>
    </row>
    <row r="29" spans="1:8" s="6" customFormat="1" x14ac:dyDescent="0.2">
      <c r="A29" s="27" t="s">
        <v>21</v>
      </c>
      <c r="B29" s="56">
        <v>0</v>
      </c>
      <c r="C29" s="46" t="s">
        <v>107</v>
      </c>
      <c r="D29" s="35">
        <v>0</v>
      </c>
      <c r="E29" s="7"/>
      <c r="F29" s="7"/>
      <c r="G29" s="36"/>
      <c r="H29" s="36"/>
    </row>
    <row r="30" spans="1:8" x14ac:dyDescent="0.2">
      <c r="A30" s="12" t="s">
        <v>18</v>
      </c>
      <c r="B30" s="55">
        <v>0</v>
      </c>
      <c r="C30" s="45" t="s">
        <v>107</v>
      </c>
      <c r="D30" s="5">
        <v>0</v>
      </c>
      <c r="E30" s="3"/>
      <c r="F30" s="3"/>
    </row>
    <row r="31" spans="1:8" x14ac:dyDescent="0.2">
      <c r="A31" s="12" t="s">
        <v>19</v>
      </c>
      <c r="B31" s="55">
        <v>0</v>
      </c>
      <c r="C31" s="45" t="s">
        <v>107</v>
      </c>
      <c r="D31" s="5">
        <v>0</v>
      </c>
      <c r="E31" s="3"/>
      <c r="F31" s="3"/>
    </row>
    <row r="32" spans="1:8" s="41" customFormat="1" ht="22.5" x14ac:dyDescent="0.2">
      <c r="A32" s="37" t="s">
        <v>22</v>
      </c>
      <c r="B32" s="56">
        <v>0</v>
      </c>
      <c r="C32" s="46" t="s">
        <v>107</v>
      </c>
      <c r="D32" s="38">
        <v>0</v>
      </c>
      <c r="E32" s="39"/>
      <c r="F32" s="39"/>
      <c r="G32" s="40"/>
      <c r="H32" s="40"/>
    </row>
    <row r="33" spans="1:8" x14ac:dyDescent="0.2">
      <c r="A33" s="12" t="s">
        <v>18</v>
      </c>
      <c r="B33" s="55">
        <v>0</v>
      </c>
      <c r="C33" s="45" t="s">
        <v>107</v>
      </c>
      <c r="D33" s="5">
        <v>0</v>
      </c>
      <c r="E33" s="3"/>
      <c r="F33" s="3"/>
    </row>
    <row r="34" spans="1:8" x14ac:dyDescent="0.2">
      <c r="A34" s="12" t="s">
        <v>19</v>
      </c>
      <c r="B34" s="55">
        <v>0</v>
      </c>
      <c r="C34" s="45" t="s">
        <v>107</v>
      </c>
      <c r="D34" s="5">
        <v>0</v>
      </c>
      <c r="E34" s="3"/>
      <c r="F34" s="3"/>
    </row>
    <row r="35" spans="1:8" x14ac:dyDescent="0.2">
      <c r="A35" s="11" t="s">
        <v>23</v>
      </c>
      <c r="B35" s="55">
        <v>0</v>
      </c>
      <c r="C35" s="45" t="s">
        <v>107</v>
      </c>
      <c r="D35" s="5">
        <v>0</v>
      </c>
      <c r="E35" s="3"/>
      <c r="F35" s="3"/>
    </row>
    <row r="36" spans="1:8" s="6" customFormat="1" x14ac:dyDescent="0.2">
      <c r="A36" s="27" t="s">
        <v>2</v>
      </c>
      <c r="B36" s="63">
        <v>32118846</v>
      </c>
      <c r="C36" s="46">
        <v>31985512</v>
      </c>
      <c r="D36" s="33">
        <f t="shared" si="0"/>
        <v>4.168574822250774E-3</v>
      </c>
      <c r="E36" s="7"/>
      <c r="F36" s="7"/>
      <c r="G36" s="36"/>
      <c r="H36" s="36"/>
    </row>
    <row r="37" spans="1:8" x14ac:dyDescent="0.2">
      <c r="A37" s="11" t="s">
        <v>24</v>
      </c>
      <c r="B37" s="55">
        <v>31818845</v>
      </c>
      <c r="C37" s="45">
        <v>31818845</v>
      </c>
      <c r="D37" s="32">
        <f t="shared" si="0"/>
        <v>0</v>
      </c>
      <c r="E37" s="3"/>
      <c r="F37" s="3"/>
    </row>
    <row r="38" spans="1:8" x14ac:dyDescent="0.2">
      <c r="A38" s="11" t="s">
        <v>25</v>
      </c>
      <c r="B38" s="55">
        <v>0</v>
      </c>
      <c r="C38" s="45" t="s">
        <v>107</v>
      </c>
      <c r="D38" s="5">
        <v>0</v>
      </c>
      <c r="E38" s="3"/>
      <c r="F38" s="3"/>
    </row>
    <row r="39" spans="1:8" x14ac:dyDescent="0.2">
      <c r="A39" s="11" t="s">
        <v>26</v>
      </c>
      <c r="B39" s="55">
        <v>0</v>
      </c>
      <c r="C39" s="45" t="s">
        <v>107</v>
      </c>
      <c r="D39" s="5">
        <v>0</v>
      </c>
      <c r="E39" s="3"/>
      <c r="F39" s="3"/>
    </row>
    <row r="40" spans="1:8" x14ac:dyDescent="0.2">
      <c r="A40" s="11" t="s">
        <v>27</v>
      </c>
      <c r="B40" s="55">
        <v>0</v>
      </c>
      <c r="C40" s="45" t="s">
        <v>107</v>
      </c>
      <c r="D40" s="5">
        <v>0</v>
      </c>
      <c r="E40" s="3"/>
      <c r="F40" s="3"/>
    </row>
    <row r="41" spans="1:8" x14ac:dyDescent="0.2">
      <c r="A41" s="11" t="s">
        <v>28</v>
      </c>
      <c r="B41" s="55">
        <v>300001</v>
      </c>
      <c r="C41" s="45">
        <v>166667</v>
      </c>
      <c r="D41" s="32">
        <f t="shared" si="0"/>
        <v>0.80000239999520006</v>
      </c>
      <c r="E41" s="3"/>
      <c r="F41" s="3"/>
    </row>
    <row r="42" spans="1:8" x14ac:dyDescent="0.2">
      <c r="A42" s="11" t="s">
        <v>29</v>
      </c>
      <c r="B42" s="55">
        <v>734004</v>
      </c>
      <c r="C42" s="45">
        <v>734004</v>
      </c>
      <c r="D42" s="32">
        <f t="shared" si="0"/>
        <v>0</v>
      </c>
      <c r="E42" s="3"/>
      <c r="F42" s="3"/>
    </row>
    <row r="43" spans="1:8" x14ac:dyDescent="0.2">
      <c r="A43" s="11" t="s">
        <v>30</v>
      </c>
      <c r="B43" s="55">
        <v>31696122.999999993</v>
      </c>
      <c r="C43" s="45">
        <v>31716735</v>
      </c>
      <c r="D43" s="32">
        <f t="shared" si="0"/>
        <v>-6.4987773804609623E-4</v>
      </c>
      <c r="E43" s="3"/>
      <c r="F43" s="3"/>
    </row>
    <row r="44" spans="1:8" x14ac:dyDescent="0.2">
      <c r="A44" s="11" t="s">
        <v>31</v>
      </c>
      <c r="B44" s="55">
        <v>817313</v>
      </c>
      <c r="C44" s="45">
        <v>826434</v>
      </c>
      <c r="D44" s="32">
        <f t="shared" si="0"/>
        <v>-1.1036574003489692E-2</v>
      </c>
      <c r="E44" s="3"/>
      <c r="F44" s="3"/>
    </row>
    <row r="45" spans="1:8" x14ac:dyDescent="0.2">
      <c r="A45" s="11" t="s">
        <v>32</v>
      </c>
      <c r="B45" s="55">
        <v>-65280</v>
      </c>
      <c r="C45" s="45">
        <v>-265281</v>
      </c>
      <c r="D45" s="32">
        <f t="shared" si="0"/>
        <v>-0.75392131362592874</v>
      </c>
      <c r="E45" s="3"/>
      <c r="F45" s="3"/>
    </row>
    <row r="46" spans="1:8" x14ac:dyDescent="0.2">
      <c r="A46" s="11" t="s">
        <v>33</v>
      </c>
      <c r="B46" s="55">
        <v>0</v>
      </c>
      <c r="C46" s="45" t="s">
        <v>107</v>
      </c>
      <c r="D46" s="5">
        <v>0</v>
      </c>
      <c r="E46" s="3"/>
      <c r="F46" s="3"/>
    </row>
    <row r="47" spans="1:8" x14ac:dyDescent="0.2">
      <c r="A47" s="11" t="s">
        <v>34</v>
      </c>
      <c r="B47" s="55">
        <v>-200001</v>
      </c>
      <c r="C47" s="45" t="s">
        <v>107</v>
      </c>
      <c r="D47" s="5">
        <v>0</v>
      </c>
      <c r="E47" s="3"/>
      <c r="F47" s="3"/>
    </row>
    <row r="48" spans="1:8" x14ac:dyDescent="0.2">
      <c r="A48" s="11" t="s">
        <v>35</v>
      </c>
      <c r="B48" s="55">
        <v>68372127.193684831</v>
      </c>
      <c r="C48" s="45">
        <v>46089200</v>
      </c>
      <c r="D48" s="32">
        <f t="shared" si="0"/>
        <v>0.48347394169750901</v>
      </c>
      <c r="E48" s="3"/>
      <c r="F48" s="3"/>
    </row>
    <row r="49" spans="1:8" x14ac:dyDescent="0.2">
      <c r="A49" s="11" t="s">
        <v>36</v>
      </c>
      <c r="B49" s="55">
        <v>7889460.2921795091</v>
      </c>
      <c r="C49" s="45">
        <v>22672945</v>
      </c>
      <c r="D49" s="32" t="s">
        <v>101</v>
      </c>
      <c r="E49" s="3"/>
      <c r="F49" s="3"/>
    </row>
    <row r="50" spans="1:8" x14ac:dyDescent="0.2">
      <c r="A50" s="11" t="s">
        <v>37</v>
      </c>
      <c r="B50" s="55">
        <v>0</v>
      </c>
      <c r="C50" s="45">
        <v>-419751</v>
      </c>
      <c r="D50" s="5">
        <v>0</v>
      </c>
      <c r="E50" s="3"/>
      <c r="F50" s="3"/>
    </row>
    <row r="51" spans="1:8" x14ac:dyDescent="0.2">
      <c r="A51" s="11" t="s">
        <v>38</v>
      </c>
      <c r="B51" s="55">
        <v>0</v>
      </c>
      <c r="C51" s="45" t="s">
        <v>107</v>
      </c>
      <c r="D51" s="62" t="s">
        <v>101</v>
      </c>
      <c r="E51" s="3"/>
      <c r="F51" s="3"/>
    </row>
    <row r="52" spans="1:8" s="6" customFormat="1" x14ac:dyDescent="0.2">
      <c r="A52" s="27" t="s">
        <v>39</v>
      </c>
      <c r="B52" s="63">
        <v>141362592.48586431</v>
      </c>
      <c r="C52" s="46">
        <v>133339798</v>
      </c>
      <c r="D52" s="33">
        <f t="shared" si="0"/>
        <v>6.0168041396495224E-2</v>
      </c>
      <c r="E52" s="7"/>
      <c r="F52" s="7"/>
      <c r="G52" s="36"/>
      <c r="H52" s="36"/>
    </row>
    <row r="53" spans="1:8" x14ac:dyDescent="0.2">
      <c r="A53" s="14"/>
    </row>
    <row r="54" spans="1:8" x14ac:dyDescent="0.2">
      <c r="A54" s="15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7"/>
  <sheetViews>
    <sheetView showGridLines="0" zoomScale="120" zoomScaleNormal="120" workbookViewId="0">
      <selection activeCell="A17" sqref="A17"/>
    </sheetView>
  </sheetViews>
  <sheetFormatPr defaultRowHeight="11.25" outlineLevelRow="1" x14ac:dyDescent="0.2"/>
  <cols>
    <col min="1" max="1" width="54.1640625" style="11" customWidth="1"/>
    <col min="2" max="2" width="18.83203125" customWidth="1"/>
    <col min="3" max="3" width="20.5" customWidth="1"/>
    <col min="4" max="4" width="11.33203125" style="6" bestFit="1" customWidth="1"/>
  </cols>
  <sheetData>
    <row r="1" spans="1:4" ht="15" x14ac:dyDescent="0.2">
      <c r="A1" s="65" t="s">
        <v>92</v>
      </c>
      <c r="B1" s="65"/>
      <c r="C1" s="65"/>
      <c r="D1" s="65"/>
    </row>
    <row r="2" spans="1:4" ht="15" x14ac:dyDescent="0.2">
      <c r="A2" s="65" t="s">
        <v>100</v>
      </c>
      <c r="B2" s="65"/>
      <c r="C2" s="65"/>
      <c r="D2" s="65"/>
    </row>
    <row r="3" spans="1:4" ht="15" x14ac:dyDescent="0.2">
      <c r="A3" s="65" t="s">
        <v>109</v>
      </c>
      <c r="B3" s="65"/>
      <c r="C3" s="65"/>
      <c r="D3" s="65"/>
    </row>
    <row r="4" spans="1:4" ht="15" x14ac:dyDescent="0.2">
      <c r="A4" s="65" t="s">
        <v>94</v>
      </c>
      <c r="B4" s="65"/>
      <c r="C4" s="65"/>
      <c r="D4" s="65"/>
    </row>
    <row r="5" spans="1:4" x14ac:dyDescent="0.2">
      <c r="A5" s="9"/>
      <c r="B5" s="24"/>
      <c r="C5" s="24"/>
    </row>
    <row r="6" spans="1:4" ht="16.5" customHeight="1" x14ac:dyDescent="0.2">
      <c r="A6" s="16"/>
      <c r="B6" s="22" t="s">
        <v>110</v>
      </c>
      <c r="C6" s="22" t="s">
        <v>111</v>
      </c>
      <c r="D6" s="23" t="s">
        <v>95</v>
      </c>
    </row>
    <row r="7" spans="1:4" x14ac:dyDescent="0.2">
      <c r="A7" s="17"/>
      <c r="B7" s="42"/>
      <c r="C7" s="42"/>
    </row>
    <row r="8" spans="1:4" x14ac:dyDescent="0.2">
      <c r="A8" s="27" t="s">
        <v>3</v>
      </c>
      <c r="B8" s="57">
        <v>40284321</v>
      </c>
      <c r="C8" s="57">
        <v>44280073.399999999</v>
      </c>
      <c r="D8" s="44">
        <f>(B8-C8)/C8</f>
        <v>-9.023816116799839E-2</v>
      </c>
    </row>
    <row r="9" spans="1:4" x14ac:dyDescent="0.2">
      <c r="A9" s="11" t="s">
        <v>40</v>
      </c>
      <c r="B9" s="59">
        <v>40196480</v>
      </c>
      <c r="C9" s="59">
        <v>44285796.170000002</v>
      </c>
      <c r="D9" s="34">
        <f t="shared" ref="D9:D72" si="0">(B9-C9)/C9</f>
        <v>-9.2339226651866738E-2</v>
      </c>
    </row>
    <row r="10" spans="1:4" x14ac:dyDescent="0.2">
      <c r="A10" s="11" t="s">
        <v>41</v>
      </c>
      <c r="B10" s="60">
        <v>87841</v>
      </c>
      <c r="C10" s="60">
        <v>100963.22999999998</v>
      </c>
      <c r="D10" s="34">
        <f t="shared" si="0"/>
        <v>-0.12997038624853804</v>
      </c>
    </row>
    <row r="11" spans="1:4" x14ac:dyDescent="0.2">
      <c r="A11" s="11" t="s">
        <v>42</v>
      </c>
      <c r="B11" s="59" t="s">
        <v>108</v>
      </c>
      <c r="C11" s="59">
        <v>-106686</v>
      </c>
      <c r="D11" s="61">
        <v>0</v>
      </c>
    </row>
    <row r="12" spans="1:4" x14ac:dyDescent="0.2">
      <c r="A12" s="11" t="s">
        <v>105</v>
      </c>
      <c r="B12" s="59" t="s">
        <v>108</v>
      </c>
      <c r="C12" s="59">
        <v>0</v>
      </c>
      <c r="D12" s="61">
        <v>0</v>
      </c>
    </row>
    <row r="13" spans="1:4" x14ac:dyDescent="0.2">
      <c r="A13" s="11" t="s">
        <v>43</v>
      </c>
      <c r="B13" s="59">
        <v>10163074</v>
      </c>
      <c r="C13" s="59">
        <v>9167447.8900000006</v>
      </c>
      <c r="D13" s="34">
        <f t="shared" si="0"/>
        <v>0.10860450170499952</v>
      </c>
    </row>
    <row r="14" spans="1:4" x14ac:dyDescent="0.2">
      <c r="A14" s="11" t="s">
        <v>44</v>
      </c>
      <c r="B14" s="59" t="s">
        <v>108</v>
      </c>
      <c r="C14" s="59">
        <v>0</v>
      </c>
      <c r="D14" s="61">
        <v>0</v>
      </c>
    </row>
    <row r="15" spans="1:4" x14ac:dyDescent="0.2">
      <c r="A15" s="11" t="s">
        <v>45</v>
      </c>
      <c r="B15" s="59">
        <v>3734020</v>
      </c>
      <c r="C15" s="59">
        <v>1458174</v>
      </c>
      <c r="D15" s="34">
        <f t="shared" si="0"/>
        <v>1.5607506374410736</v>
      </c>
    </row>
    <row r="16" spans="1:4" x14ac:dyDescent="0.2">
      <c r="A16" s="11" t="s">
        <v>46</v>
      </c>
      <c r="B16" s="59" t="s">
        <v>108</v>
      </c>
      <c r="C16" s="59">
        <v>0</v>
      </c>
      <c r="D16" s="61">
        <v>0</v>
      </c>
    </row>
    <row r="17" spans="1:4" x14ac:dyDescent="0.2">
      <c r="A17" s="11" t="s">
        <v>47</v>
      </c>
      <c r="B17" s="59" t="s">
        <v>108</v>
      </c>
      <c r="C17" s="59">
        <v>0</v>
      </c>
      <c r="D17" s="61">
        <v>0</v>
      </c>
    </row>
    <row r="18" spans="1:4" x14ac:dyDescent="0.2">
      <c r="A18" s="11" t="s">
        <v>48</v>
      </c>
      <c r="B18" s="59">
        <v>5835404</v>
      </c>
      <c r="C18" s="59">
        <v>5133432</v>
      </c>
      <c r="D18" s="34">
        <f t="shared" si="0"/>
        <v>0.13674516385918817</v>
      </c>
    </row>
    <row r="19" spans="1:4" x14ac:dyDescent="0.2">
      <c r="A19" s="11" t="s">
        <v>49</v>
      </c>
      <c r="B19" s="59">
        <v>135622</v>
      </c>
      <c r="C19" s="59">
        <v>367543.07162309438</v>
      </c>
      <c r="D19" s="34">
        <f t="shared" si="0"/>
        <v>-0.63100379119898975</v>
      </c>
    </row>
    <row r="20" spans="1:4" x14ac:dyDescent="0.2">
      <c r="A20" s="18" t="s">
        <v>50</v>
      </c>
      <c r="B20" s="59">
        <v>66012</v>
      </c>
      <c r="C20" s="59">
        <v>132023</v>
      </c>
      <c r="D20" s="34">
        <f t="shared" si="0"/>
        <v>-0.49999621278110634</v>
      </c>
    </row>
    <row r="21" spans="1:4" x14ac:dyDescent="0.2">
      <c r="A21" s="18" t="s">
        <v>51</v>
      </c>
      <c r="B21" s="59" t="s">
        <v>108</v>
      </c>
      <c r="C21" s="59">
        <v>0</v>
      </c>
      <c r="D21" s="61">
        <v>0</v>
      </c>
    </row>
    <row r="22" spans="1:4" x14ac:dyDescent="0.2">
      <c r="A22" s="37" t="s">
        <v>4</v>
      </c>
      <c r="B22" s="57">
        <v>60152441</v>
      </c>
      <c r="C22" s="57">
        <v>60406670.361623093</v>
      </c>
      <c r="D22" s="44">
        <f t="shared" si="0"/>
        <v>-4.2086306048844521E-3</v>
      </c>
    </row>
    <row r="23" spans="1:4" x14ac:dyDescent="0.2">
      <c r="A23" s="11" t="s">
        <v>52</v>
      </c>
      <c r="B23" s="59">
        <v>28300773.228557024</v>
      </c>
      <c r="C23" s="59">
        <v>28854924.800000001</v>
      </c>
      <c r="D23" s="34">
        <f t="shared" si="0"/>
        <v>-1.920474841934007E-2</v>
      </c>
    </row>
    <row r="24" spans="1:4" x14ac:dyDescent="0.2">
      <c r="A24" s="11" t="s">
        <v>53</v>
      </c>
      <c r="B24" s="60">
        <v>526247</v>
      </c>
      <c r="C24" s="60">
        <v>449896.32</v>
      </c>
      <c r="D24" s="34">
        <f t="shared" si="0"/>
        <v>0.16970727833470609</v>
      </c>
    </row>
    <row r="25" spans="1:4" x14ac:dyDescent="0.2">
      <c r="A25" s="11" t="s">
        <v>54</v>
      </c>
      <c r="B25" s="60">
        <v>622867</v>
      </c>
      <c r="C25" s="60">
        <v>880403</v>
      </c>
      <c r="D25" s="34">
        <f t="shared" si="0"/>
        <v>-0.29252058432331557</v>
      </c>
    </row>
    <row r="26" spans="1:4" x14ac:dyDescent="0.2">
      <c r="A26" s="11" t="s">
        <v>55</v>
      </c>
      <c r="B26" s="60">
        <v>119062.12431754312</v>
      </c>
      <c r="C26" s="60">
        <v>120592.71322527574</v>
      </c>
      <c r="D26" s="34">
        <f t="shared" si="0"/>
        <v>-1.269221718955257E-2</v>
      </c>
    </row>
    <row r="27" spans="1:4" x14ac:dyDescent="0.2">
      <c r="A27" s="11" t="s">
        <v>56</v>
      </c>
      <c r="B27" s="59">
        <v>-2088</v>
      </c>
      <c r="C27" s="59">
        <v>-24396.700000000012</v>
      </c>
      <c r="D27" s="34">
        <f t="shared" si="0"/>
        <v>-0.91441465444096948</v>
      </c>
    </row>
    <row r="28" spans="1:4" x14ac:dyDescent="0.2">
      <c r="A28" s="37" t="s">
        <v>5</v>
      </c>
      <c r="B28" s="57">
        <v>6255245</v>
      </c>
      <c r="C28" s="57">
        <v>5785428</v>
      </c>
      <c r="D28" s="44">
        <f t="shared" si="0"/>
        <v>8.120695651211976E-2</v>
      </c>
    </row>
    <row r="29" spans="1:4" x14ac:dyDescent="0.2">
      <c r="A29" s="11" t="s">
        <v>57</v>
      </c>
      <c r="B29" s="59">
        <v>6097913</v>
      </c>
      <c r="C29" s="59">
        <v>5656800</v>
      </c>
      <c r="D29" s="34">
        <f t="shared" si="0"/>
        <v>7.7979246216942438E-2</v>
      </c>
    </row>
    <row r="30" spans="1:4" x14ac:dyDescent="0.2">
      <c r="A30" s="11" t="s">
        <v>58</v>
      </c>
      <c r="B30" s="59">
        <v>157332</v>
      </c>
      <c r="C30" s="59">
        <v>128628</v>
      </c>
      <c r="D30" s="34">
        <f t="shared" si="0"/>
        <v>0.22315514506950276</v>
      </c>
    </row>
    <row r="31" spans="1:4" ht="22.5" x14ac:dyDescent="0.2">
      <c r="A31" s="37" t="s">
        <v>6</v>
      </c>
      <c r="B31" s="57">
        <v>5968049.7849459229</v>
      </c>
      <c r="C31" s="57">
        <v>5087130.8287711581</v>
      </c>
      <c r="D31" s="44">
        <f t="shared" si="0"/>
        <v>0.17316616887314429</v>
      </c>
    </row>
    <row r="32" spans="1:4" x14ac:dyDescent="0.2">
      <c r="A32" s="11" t="s">
        <v>59</v>
      </c>
      <c r="B32" s="59">
        <v>5968289.7849459229</v>
      </c>
      <c r="C32" s="59">
        <v>5087370.8287711581</v>
      </c>
      <c r="D32" s="34">
        <f t="shared" si="0"/>
        <v>0.17315799964744236</v>
      </c>
    </row>
    <row r="33" spans="1:4" x14ac:dyDescent="0.2">
      <c r="A33" s="11" t="s">
        <v>60</v>
      </c>
      <c r="B33" s="59">
        <v>-240</v>
      </c>
      <c r="C33" s="59">
        <v>-240</v>
      </c>
      <c r="D33" s="34">
        <f t="shared" si="0"/>
        <v>0</v>
      </c>
    </row>
    <row r="34" spans="1:4" x14ac:dyDescent="0.2">
      <c r="A34" s="37" t="s">
        <v>7</v>
      </c>
      <c r="B34" s="57">
        <v>0</v>
      </c>
      <c r="C34" s="57">
        <v>726891</v>
      </c>
      <c r="D34" s="44">
        <f t="shared" si="0"/>
        <v>-1</v>
      </c>
    </row>
    <row r="35" spans="1:4" x14ac:dyDescent="0.2">
      <c r="A35" s="11" t="s">
        <v>61</v>
      </c>
      <c r="B35" s="59">
        <v>0</v>
      </c>
      <c r="C35" s="59">
        <v>0</v>
      </c>
      <c r="D35" s="61">
        <v>0</v>
      </c>
    </row>
    <row r="36" spans="1:4" x14ac:dyDescent="0.2">
      <c r="A36" s="11" t="s">
        <v>62</v>
      </c>
      <c r="B36" s="59">
        <v>0</v>
      </c>
      <c r="C36" s="59">
        <v>726891</v>
      </c>
      <c r="D36" s="34">
        <f t="shared" si="0"/>
        <v>-1</v>
      </c>
    </row>
    <row r="37" spans="1:4" x14ac:dyDescent="0.2">
      <c r="A37" s="37" t="s">
        <v>8</v>
      </c>
      <c r="B37" s="57">
        <v>7003484</v>
      </c>
      <c r="C37" s="57">
        <v>6819891.5399999991</v>
      </c>
      <c r="D37" s="44">
        <f t="shared" si="0"/>
        <v>2.6920143659645492E-2</v>
      </c>
    </row>
    <row r="38" spans="1:4" x14ac:dyDescent="0.2">
      <c r="A38" s="11" t="s">
        <v>63</v>
      </c>
      <c r="B38" s="59">
        <v>3780257</v>
      </c>
      <c r="C38" s="59">
        <v>6354751.8899999987</v>
      </c>
      <c r="D38" s="34">
        <f t="shared" si="0"/>
        <v>-0.40512909623604504</v>
      </c>
    </row>
    <row r="39" spans="1:4" x14ac:dyDescent="0.2">
      <c r="A39" t="s">
        <v>112</v>
      </c>
      <c r="B39" s="59">
        <v>1896068</v>
      </c>
      <c r="C39" s="59">
        <v>0</v>
      </c>
      <c r="D39" s="61">
        <v>0</v>
      </c>
    </row>
    <row r="40" spans="1:4" x14ac:dyDescent="0.2">
      <c r="A40" t="s">
        <v>113</v>
      </c>
      <c r="B40" s="59" t="s">
        <v>108</v>
      </c>
      <c r="C40" s="59">
        <v>0</v>
      </c>
      <c r="D40" s="61">
        <v>0</v>
      </c>
    </row>
    <row r="41" spans="1:4" x14ac:dyDescent="0.2">
      <c r="A41" t="s">
        <v>114</v>
      </c>
      <c r="B41" s="59">
        <v>763540</v>
      </c>
      <c r="C41" s="59">
        <v>0</v>
      </c>
      <c r="D41" s="61">
        <v>0</v>
      </c>
    </row>
    <row r="42" spans="1:4" x14ac:dyDescent="0.2">
      <c r="A42" t="s">
        <v>115</v>
      </c>
      <c r="B42" s="59">
        <v>64600</v>
      </c>
      <c r="C42" s="59">
        <v>0</v>
      </c>
      <c r="D42" s="61">
        <v>0</v>
      </c>
    </row>
    <row r="43" spans="1:4" ht="33.75" x14ac:dyDescent="0.2">
      <c r="A43" s="11" t="s">
        <v>116</v>
      </c>
      <c r="B43" s="59">
        <v>187145</v>
      </c>
      <c r="C43" s="59">
        <v>260657</v>
      </c>
      <c r="D43" s="34">
        <f t="shared" si="0"/>
        <v>-0.28202580402598049</v>
      </c>
    </row>
    <row r="44" spans="1:4" x14ac:dyDescent="0.2">
      <c r="A44" s="11" t="s">
        <v>117</v>
      </c>
      <c r="B44" s="59" t="s">
        <v>108</v>
      </c>
      <c r="C44" s="59">
        <v>0</v>
      </c>
      <c r="D44" s="61">
        <v>0</v>
      </c>
    </row>
    <row r="45" spans="1:4" x14ac:dyDescent="0.2">
      <c r="A45" s="11" t="s">
        <v>118</v>
      </c>
      <c r="B45" s="59" t="s">
        <v>108</v>
      </c>
      <c r="C45" s="59">
        <v>0</v>
      </c>
      <c r="D45" s="61">
        <v>0</v>
      </c>
    </row>
    <row r="46" spans="1:4" x14ac:dyDescent="0.2">
      <c r="A46" s="11" t="s">
        <v>119</v>
      </c>
      <c r="B46" s="59" t="s">
        <v>108</v>
      </c>
      <c r="C46" s="59">
        <v>0</v>
      </c>
      <c r="D46" s="61">
        <v>0</v>
      </c>
    </row>
    <row r="47" spans="1:4" x14ac:dyDescent="0.2">
      <c r="A47" s="11" t="s">
        <v>120</v>
      </c>
      <c r="B47" s="59">
        <v>311874</v>
      </c>
      <c r="C47" s="59">
        <v>204482.65</v>
      </c>
      <c r="D47" s="34">
        <f t="shared" si="0"/>
        <v>0.5251856331087259</v>
      </c>
    </row>
    <row r="48" spans="1:4" x14ac:dyDescent="0.2">
      <c r="A48" s="37" t="s">
        <v>64</v>
      </c>
      <c r="B48" s="58">
        <v>234546</v>
      </c>
      <c r="C48" s="58">
        <v>224487</v>
      </c>
      <c r="D48" s="44">
        <f t="shared" si="0"/>
        <v>4.48088308008927E-2</v>
      </c>
    </row>
    <row r="49" spans="1:4" x14ac:dyDescent="0.2">
      <c r="A49" s="19" t="s">
        <v>65</v>
      </c>
      <c r="B49" s="59" t="s">
        <v>108</v>
      </c>
      <c r="C49" s="59">
        <v>0</v>
      </c>
      <c r="D49" s="61">
        <v>0</v>
      </c>
    </row>
    <row r="50" spans="1:4" x14ac:dyDescent="0.2">
      <c r="A50" s="19" t="s">
        <v>66</v>
      </c>
      <c r="B50" s="59">
        <v>234546</v>
      </c>
      <c r="C50" s="59">
        <v>224487</v>
      </c>
      <c r="D50" s="34">
        <f t="shared" si="0"/>
        <v>4.48088308008927E-2</v>
      </c>
    </row>
    <row r="51" spans="1:4" x14ac:dyDescent="0.2">
      <c r="A51" s="37" t="s">
        <v>9</v>
      </c>
      <c r="B51" s="58">
        <v>48559094</v>
      </c>
      <c r="C51" s="58">
        <v>47022492.501996435</v>
      </c>
      <c r="D51" s="44">
        <f t="shared" si="0"/>
        <v>3.2678010378508225E-2</v>
      </c>
    </row>
    <row r="52" spans="1:4" x14ac:dyDescent="0.2">
      <c r="A52" s="37" t="s">
        <v>67</v>
      </c>
      <c r="B52" s="58">
        <v>11593346</v>
      </c>
      <c r="C52" s="58">
        <v>13384177.859626658</v>
      </c>
      <c r="D52" s="44">
        <f t="shared" si="0"/>
        <v>-0.13380215642745591</v>
      </c>
    </row>
    <row r="53" spans="1:4" x14ac:dyDescent="0.2">
      <c r="A53" s="11" t="s">
        <v>68</v>
      </c>
      <c r="B53" s="59" t="s">
        <v>108</v>
      </c>
      <c r="C53" s="59">
        <v>0</v>
      </c>
      <c r="D53" s="61">
        <v>0</v>
      </c>
    </row>
    <row r="54" spans="1:4" x14ac:dyDescent="0.2">
      <c r="A54" s="19" t="s">
        <v>69</v>
      </c>
      <c r="B54" s="59" t="s">
        <v>108</v>
      </c>
      <c r="C54" s="59">
        <v>0</v>
      </c>
      <c r="D54" s="61">
        <v>0</v>
      </c>
    </row>
    <row r="55" spans="1:4" x14ac:dyDescent="0.2">
      <c r="A55" s="11" t="s">
        <v>70</v>
      </c>
      <c r="B55" s="59">
        <v>37370</v>
      </c>
      <c r="C55" s="59">
        <v>8533.109999999986</v>
      </c>
      <c r="D55" s="34">
        <f t="shared" si="0"/>
        <v>3.3794114924101599</v>
      </c>
    </row>
    <row r="56" spans="1:4" x14ac:dyDescent="0.2">
      <c r="A56" s="19" t="s">
        <v>69</v>
      </c>
      <c r="B56" s="59">
        <v>342093</v>
      </c>
      <c r="C56" s="59">
        <v>197642</v>
      </c>
      <c r="D56" s="34">
        <f t="shared" si="0"/>
        <v>0.73087198065188574</v>
      </c>
    </row>
    <row r="57" spans="1:4" ht="22.5" x14ac:dyDescent="0.2">
      <c r="A57" s="11" t="s">
        <v>71</v>
      </c>
      <c r="B57" s="59" t="s">
        <v>108</v>
      </c>
      <c r="C57" s="59">
        <v>0</v>
      </c>
      <c r="D57" s="61">
        <v>0</v>
      </c>
    </row>
    <row r="58" spans="1:4" x14ac:dyDescent="0.2">
      <c r="A58" s="11" t="s">
        <v>72</v>
      </c>
      <c r="B58" s="59">
        <v>222724</v>
      </c>
      <c r="C58" s="59">
        <v>219361</v>
      </c>
      <c r="D58" s="34">
        <f t="shared" si="0"/>
        <v>1.5330892911684392E-2</v>
      </c>
    </row>
    <row r="59" spans="1:4" x14ac:dyDescent="0.2">
      <c r="A59" s="19" t="s">
        <v>73</v>
      </c>
      <c r="B59" s="59" t="s">
        <v>108</v>
      </c>
      <c r="C59" s="59">
        <v>0</v>
      </c>
      <c r="D59" s="61">
        <v>0</v>
      </c>
    </row>
    <row r="60" spans="1:4" x14ac:dyDescent="0.2">
      <c r="A60" s="37" t="s">
        <v>10</v>
      </c>
      <c r="B60" s="57">
        <v>260094</v>
      </c>
      <c r="C60" s="57">
        <v>227894.11</v>
      </c>
      <c r="D60" s="44">
        <f t="shared" si="0"/>
        <v>0.14129320849933338</v>
      </c>
    </row>
    <row r="61" spans="1:4" ht="22.5" x14ac:dyDescent="0.2">
      <c r="A61" s="37" t="s">
        <v>74</v>
      </c>
      <c r="B61" s="58" t="s">
        <v>108</v>
      </c>
      <c r="C61" s="58">
        <v>0</v>
      </c>
      <c r="D61" s="38">
        <v>0</v>
      </c>
    </row>
    <row r="62" spans="1:4" x14ac:dyDescent="0.2">
      <c r="A62" s="19" t="s">
        <v>65</v>
      </c>
      <c r="B62" s="59" t="s">
        <v>108</v>
      </c>
      <c r="C62" s="59">
        <v>0</v>
      </c>
      <c r="D62" s="61">
        <v>0</v>
      </c>
    </row>
    <row r="63" spans="1:4" x14ac:dyDescent="0.2">
      <c r="A63" s="19" t="s">
        <v>66</v>
      </c>
      <c r="B63" s="59" t="s">
        <v>108</v>
      </c>
      <c r="C63" s="59">
        <v>0</v>
      </c>
      <c r="D63" s="61">
        <v>0</v>
      </c>
    </row>
    <row r="64" spans="1:4" x14ac:dyDescent="0.2">
      <c r="A64" s="11" t="s">
        <v>75</v>
      </c>
      <c r="B64" s="59">
        <v>1908415</v>
      </c>
      <c r="C64" s="59">
        <v>1877414.12</v>
      </c>
      <c r="D64" s="34">
        <f t="shared" si="0"/>
        <v>1.6512542262119498E-2</v>
      </c>
    </row>
    <row r="65" spans="1:4" x14ac:dyDescent="0.2">
      <c r="A65" s="19" t="s">
        <v>76</v>
      </c>
      <c r="B65" s="59">
        <v>131235</v>
      </c>
      <c r="C65" s="59">
        <v>204731</v>
      </c>
      <c r="D65" s="34">
        <f t="shared" si="0"/>
        <v>-0.35898813565117155</v>
      </c>
    </row>
    <row r="66" spans="1:4" x14ac:dyDescent="0.2">
      <c r="A66" s="11" t="s">
        <v>77</v>
      </c>
      <c r="B66" s="59">
        <v>125696</v>
      </c>
      <c r="C66" s="59">
        <v>1355535</v>
      </c>
      <c r="D66" s="34">
        <f t="shared" si="0"/>
        <v>-0.9072720365021929</v>
      </c>
    </row>
    <row r="67" spans="1:4" x14ac:dyDescent="0.2">
      <c r="A67" s="37" t="s">
        <v>78</v>
      </c>
      <c r="B67" s="58">
        <v>2034111</v>
      </c>
      <c r="C67" s="58">
        <v>3232949.12</v>
      </c>
      <c r="D67" s="44">
        <f t="shared" si="0"/>
        <v>-0.37081874025904871</v>
      </c>
    </row>
    <row r="68" spans="1:4" x14ac:dyDescent="0.2">
      <c r="A68" s="37" t="s">
        <v>79</v>
      </c>
      <c r="B68" s="58">
        <v>-1774017</v>
      </c>
      <c r="C68" s="58">
        <v>-3005055.0100000002</v>
      </c>
      <c r="D68" s="44">
        <f t="shared" si="0"/>
        <v>-0.40965573205929434</v>
      </c>
    </row>
    <row r="69" spans="1:4" x14ac:dyDescent="0.2">
      <c r="A69" s="37" t="s">
        <v>80</v>
      </c>
      <c r="B69" s="58">
        <v>60412535</v>
      </c>
      <c r="C69" s="58">
        <v>60634564.471623093</v>
      </c>
      <c r="D69" s="44">
        <f t="shared" si="0"/>
        <v>-3.6617641036574516E-3</v>
      </c>
    </row>
    <row r="70" spans="1:4" x14ac:dyDescent="0.2">
      <c r="A70" s="37" t="s">
        <v>81</v>
      </c>
      <c r="B70" s="58">
        <v>50593206</v>
      </c>
      <c r="C70" s="58">
        <v>50255441.621996433</v>
      </c>
      <c r="D70" s="44">
        <f t="shared" si="0"/>
        <v>6.7209513458086996E-3</v>
      </c>
    </row>
    <row r="71" spans="1:4" x14ac:dyDescent="0.2">
      <c r="A71" s="37" t="s">
        <v>82</v>
      </c>
      <c r="B71" s="58">
        <v>9819329</v>
      </c>
      <c r="C71" s="58">
        <v>10379122.84962666</v>
      </c>
      <c r="D71" s="44">
        <f t="shared" si="0"/>
        <v>-5.3934601000198805E-2</v>
      </c>
    </row>
    <row r="72" spans="1:4" x14ac:dyDescent="0.2">
      <c r="A72" s="11" t="s">
        <v>83</v>
      </c>
      <c r="B72" s="59">
        <v>1929869</v>
      </c>
      <c r="C72" s="59">
        <v>1965760.8475108973</v>
      </c>
      <c r="D72" s="34">
        <f t="shared" si="0"/>
        <v>-1.8258501565103714E-2</v>
      </c>
    </row>
    <row r="73" spans="1:4" x14ac:dyDescent="0.2">
      <c r="A73" s="11" t="s">
        <v>84</v>
      </c>
      <c r="B73" s="59" t="s">
        <v>108</v>
      </c>
      <c r="C73" s="59">
        <v>0</v>
      </c>
      <c r="D73" s="61">
        <v>0</v>
      </c>
    </row>
    <row r="74" spans="1:4" x14ac:dyDescent="0.2">
      <c r="A74" s="11" t="s">
        <v>85</v>
      </c>
      <c r="B74" s="59" t="s">
        <v>108</v>
      </c>
      <c r="C74" s="59">
        <v>5387</v>
      </c>
      <c r="D74" s="61">
        <v>0</v>
      </c>
    </row>
    <row r="75" spans="1:4" ht="22.5" x14ac:dyDescent="0.2">
      <c r="A75" s="37" t="s">
        <v>86</v>
      </c>
      <c r="B75" s="58">
        <v>7889460</v>
      </c>
      <c r="C75" s="58">
        <v>8407975.0021157637</v>
      </c>
      <c r="D75" s="44">
        <f t="shared" ref="D75:D77" si="1">(B75-C75)/C75</f>
        <v>-6.1669427178992063E-2</v>
      </c>
    </row>
    <row r="76" spans="1:4" x14ac:dyDescent="0.2">
      <c r="A76" s="11" t="s">
        <v>87</v>
      </c>
      <c r="B76" s="59" t="s">
        <v>108</v>
      </c>
      <c r="C76" s="59">
        <v>144470</v>
      </c>
      <c r="D76" s="61">
        <v>0</v>
      </c>
    </row>
    <row r="77" spans="1:4" x14ac:dyDescent="0.2">
      <c r="A77" s="27" t="s">
        <v>88</v>
      </c>
      <c r="B77" s="57">
        <v>7889460</v>
      </c>
      <c r="C77" s="57">
        <v>8263505.0021157637</v>
      </c>
      <c r="D77" s="44">
        <f t="shared" si="1"/>
        <v>-4.5264691195805451E-2</v>
      </c>
    </row>
    <row r="78" spans="1:4" hidden="1" outlineLevel="1" x14ac:dyDescent="0.2">
      <c r="A78" s="11">
        <v>0</v>
      </c>
      <c r="B78">
        <v>7889460.2921795174</v>
      </c>
      <c r="C78">
        <v>8407975.0021157637</v>
      </c>
    </row>
    <row r="79" spans="1:4" hidden="1" outlineLevel="1" x14ac:dyDescent="0.2">
      <c r="A79" s="20" t="s">
        <v>89</v>
      </c>
      <c r="B79" s="43">
        <v>7889460.2921795174</v>
      </c>
      <c r="C79" s="43"/>
    </row>
    <row r="80" spans="1:4" hidden="1" outlineLevel="1" x14ac:dyDescent="0.2">
      <c r="A80" s="13" t="s">
        <v>90</v>
      </c>
      <c r="B80" s="8">
        <f>B75-B79</f>
        <v>-0.29217951744794846</v>
      </c>
      <c r="C80" s="8"/>
    </row>
    <row r="81" spans="1:3" hidden="1" outlineLevel="1" x14ac:dyDescent="0.2">
      <c r="A81" s="11">
        <v>0</v>
      </c>
    </row>
    <row r="82" spans="1:3" hidden="1" outlineLevel="1" x14ac:dyDescent="0.2">
      <c r="A82" s="13" t="s">
        <v>91</v>
      </c>
      <c r="B82" s="8" t="e">
        <f>#REF!</f>
        <v>#REF!</v>
      </c>
      <c r="C82" s="8"/>
    </row>
    <row r="83" spans="1:3" hidden="1" outlineLevel="1" x14ac:dyDescent="0.2">
      <c r="A83" s="13" t="s">
        <v>90</v>
      </c>
      <c r="B83" s="3" t="e">
        <f t="shared" ref="B83" si="2">B77-B82</f>
        <v>#REF!</v>
      </c>
      <c r="C83" s="3"/>
    </row>
    <row r="84" spans="1:3" collapsed="1" x14ac:dyDescent="0.2"/>
    <row r="86" spans="1:3" x14ac:dyDescent="0.2">
      <c r="A86" s="13"/>
    </row>
    <row r="87" spans="1:3" x14ac:dyDescent="0.2">
      <c r="A87" s="15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pt import 16</vt:lpstr>
      <vt:lpstr>Income Statement</vt:lpstr>
      <vt:lpstr>'BS pt import 16'!Print_Area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2024-05-20T11:42:12Z</cp:lastPrinted>
  <dcterms:created xsi:type="dcterms:W3CDTF">2022-09-16T12:42:01Z</dcterms:created>
  <dcterms:modified xsi:type="dcterms:W3CDTF">2024-05-27T19:26:27Z</dcterms:modified>
</cp:coreProperties>
</file>